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r_files\Ахметова Анастасия\8_Раскрытие информации на сайте\!!!ПУБЛИКАЦИЯ\"/>
    </mc:Choice>
  </mc:AlternateContent>
  <xr:revisionPtr revIDLastSave="0" documentId="13_ncr:1_{7B204163-5551-45A8-A7C4-50539AA2C2CD}" xr6:coauthVersionLast="47" xr6:coauthVersionMax="47" xr10:uidLastSave="{00000000-0000-0000-0000-000000000000}"/>
  <bookViews>
    <workbookView xWindow="2970" yWindow="960" windowWidth="21600" windowHeight="11385" xr2:uid="{9D608E0D-CB17-4D71-A248-02863DED3BB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H48" i="1"/>
  <c r="D96" i="1"/>
  <c r="H96" i="1"/>
  <c r="G96" i="1"/>
  <c r="F96" i="1"/>
  <c r="E96" i="1"/>
  <c r="D93" i="1"/>
  <c r="D94" i="1"/>
  <c r="D92" i="1"/>
  <c r="D90" i="1"/>
  <c r="H94" i="1"/>
  <c r="G94" i="1"/>
  <c r="F94" i="1"/>
  <c r="E94" i="1"/>
  <c r="H93" i="1"/>
  <c r="G93" i="1"/>
  <c r="F93" i="1"/>
  <c r="E93" i="1"/>
  <c r="H92" i="1"/>
  <c r="G92" i="1"/>
  <c r="F92" i="1"/>
  <c r="E92" i="1"/>
  <c r="H90" i="1"/>
  <c r="G90" i="1"/>
  <c r="F90" i="1"/>
  <c r="E90" i="1"/>
  <c r="C44" i="1"/>
  <c r="C43" i="1"/>
  <c r="C38" i="1"/>
  <c r="C37" i="1"/>
  <c r="C36" i="1"/>
  <c r="C34" i="1"/>
  <c r="C31" i="1"/>
  <c r="C30" i="1"/>
  <c r="C29" i="1"/>
  <c r="C27" i="1"/>
  <c r="C24" i="1"/>
  <c r="C23" i="1"/>
  <c r="C22" i="1"/>
  <c r="C20" i="1"/>
  <c r="C17" i="1"/>
  <c r="C16" i="1"/>
  <c r="C15" i="1"/>
  <c r="C13" i="1"/>
  <c r="C10" i="1"/>
  <c r="C9" i="1"/>
  <c r="C8" i="1"/>
  <c r="C6" i="1"/>
  <c r="C94" i="1" l="1"/>
  <c r="C90" i="1"/>
  <c r="C92" i="1"/>
  <c r="C93" i="1"/>
</calcChain>
</file>

<file path=xl/sharedStrings.xml><?xml version="1.0" encoding="utf-8"?>
<sst xmlns="http://schemas.openxmlformats.org/spreadsheetml/2006/main" count="165" uniqueCount="31">
  <si>
    <t>Всего, тыс. кВтч</t>
  </si>
  <si>
    <t>ГН</t>
  </si>
  <si>
    <t>ВН</t>
  </si>
  <si>
    <t>СН-1</t>
  </si>
  <si>
    <t>СН-2</t>
  </si>
  <si>
    <t>НН</t>
  </si>
  <si>
    <t>январь</t>
  </si>
  <si>
    <t>Полезный отпуск э/э потребителям группы "прочие"</t>
  </si>
  <si>
    <t xml:space="preserve">в т.ч. по договорам оказания услуг по передаче э/э </t>
  </si>
  <si>
    <t>ЕНЭС</t>
  </si>
  <si>
    <t>МРСК</t>
  </si>
  <si>
    <t>ТСО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</si>
  <si>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</si>
  <si>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</si>
  <si>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</si>
  <si>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</si>
  <si>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</si>
  <si>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</si>
  <si>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</si>
  <si>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</si>
  <si>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</si>
  <si>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</si>
  <si>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</si>
  <si>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т.ч. по тарифному урочню напряжения (тыс. кВтч)</t>
  </si>
  <si>
    <t>2023 год (нарастающим итогом)</t>
  </si>
  <si>
    <t>Ед. изм.</t>
  </si>
  <si>
    <t>Средняя отпускная цена 1 кВтч с учетом мощности (без НДС)</t>
  </si>
  <si>
    <t>руб/кВтч</t>
  </si>
  <si>
    <t>кВтч</t>
  </si>
  <si>
    <t>Объем фактического полезного отпуска электроэнергии (мощности) и средняя отпускная цена 1 кВтч электроэнергии (с учетом мощности) за 2023 год</t>
  </si>
  <si>
    <t>Средняя отпускная цена 1 кВтч потребителям электрической энергии в 2023 году составила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</si>
</sst>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D8DAB-38BC-4B4A-9CC7-B9758D1CBAC7}">
  <dimension ref="A1:H96"/>
  <sheetViews>
    <sheetView tabSelected="1" workbookViewId="0">
      <pane ySplit="4" topLeftCell="A81" activePane="bottomLeft" state="frozen"/>
      <selection pane="bottomLeft" activeCell="A89" sqref="A89:H89"/>
    </sheetView>
  </sheetViews>
  <sheetFormatPr defaultRowHeight="15" outlineLevelRow="1" x14ac:dyDescent="0.25"/>
  <cols>
    <col min="1" max="1" width="31.85546875" style="1" customWidth="1"/>
    <col min="2" max="2" width="10.7109375" style="1" customWidth="1"/>
    <col min="3" max="3" width="16.140625" style="1" customWidth="1"/>
    <col min="4" max="8" width="13.85546875" style="1" customWidth="1"/>
    <col min="9" max="16384" width="9.140625" style="1"/>
  </cols>
  <sheetData>
    <row r="1" spans="1:8" ht="45" customHeight="1" x14ac:dyDescent="0.25">
      <c r="A1" s="16" t="s">
        <v>29</v>
      </c>
      <c r="B1" s="16"/>
      <c r="C1" s="16"/>
      <c r="D1" s="16"/>
      <c r="E1" s="16"/>
      <c r="F1" s="16"/>
      <c r="G1" s="16"/>
      <c r="H1" s="16"/>
    </row>
    <row r="3" spans="1:8" x14ac:dyDescent="0.25">
      <c r="A3" s="17"/>
      <c r="B3" s="23" t="s">
        <v>25</v>
      </c>
      <c r="C3" s="18" t="s">
        <v>0</v>
      </c>
      <c r="D3" s="19" t="s">
        <v>23</v>
      </c>
      <c r="E3" s="20"/>
      <c r="F3" s="20"/>
      <c r="G3" s="20"/>
      <c r="H3" s="21"/>
    </row>
    <row r="4" spans="1:8" x14ac:dyDescent="0.25">
      <c r="A4" s="17"/>
      <c r="B4" s="24"/>
      <c r="C4" s="18"/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</row>
    <row r="5" spans="1:8" x14ac:dyDescent="0.25">
      <c r="A5" s="22" t="s">
        <v>6</v>
      </c>
      <c r="B5" s="22"/>
      <c r="C5" s="22"/>
      <c r="D5" s="22"/>
      <c r="E5" s="22"/>
      <c r="F5" s="22"/>
      <c r="G5" s="22"/>
      <c r="H5" s="22"/>
    </row>
    <row r="6" spans="1:8" ht="30" hidden="1" outlineLevel="1" x14ac:dyDescent="0.25">
      <c r="A6" s="2" t="s">
        <v>7</v>
      </c>
      <c r="B6" s="12" t="s">
        <v>28</v>
      </c>
      <c r="C6" s="3">
        <f>SUM(D6:H6)</f>
        <v>49950.898999999998</v>
      </c>
      <c r="D6" s="3">
        <v>1265.211</v>
      </c>
      <c r="E6" s="3">
        <v>4424.3819999999996</v>
      </c>
      <c r="F6" s="3">
        <v>1743.1089999999999</v>
      </c>
      <c r="G6" s="3">
        <v>29538.527999999998</v>
      </c>
      <c r="H6" s="3">
        <v>12979.669</v>
      </c>
    </row>
    <row r="7" spans="1:8" ht="30" hidden="1" outlineLevel="1" x14ac:dyDescent="0.25">
      <c r="A7" s="2" t="s">
        <v>8</v>
      </c>
      <c r="B7" s="12"/>
      <c r="C7" s="3"/>
      <c r="D7" s="3"/>
      <c r="E7" s="3"/>
      <c r="F7" s="3"/>
      <c r="G7" s="3"/>
      <c r="H7" s="3"/>
    </row>
    <row r="8" spans="1:8" hidden="1" outlineLevel="1" x14ac:dyDescent="0.25">
      <c r="A8" s="3" t="s">
        <v>9</v>
      </c>
      <c r="B8" s="12" t="s">
        <v>28</v>
      </c>
      <c r="C8" s="3">
        <f>SUM(D8:H8)</f>
        <v>403.3</v>
      </c>
      <c r="D8" s="3">
        <v>0</v>
      </c>
      <c r="E8" s="3">
        <v>403.3</v>
      </c>
      <c r="F8" s="3">
        <v>0</v>
      </c>
      <c r="G8" s="3">
        <v>0</v>
      </c>
      <c r="H8" s="3">
        <v>0</v>
      </c>
    </row>
    <row r="9" spans="1:8" hidden="1" outlineLevel="1" x14ac:dyDescent="0.25">
      <c r="A9" s="3" t="s">
        <v>10</v>
      </c>
      <c r="B9" s="12" t="s">
        <v>28</v>
      </c>
      <c r="C9" s="3">
        <f t="shared" ref="C9:C10" si="0">SUM(D9:H9)</f>
        <v>21244.001000000004</v>
      </c>
      <c r="D9" s="3">
        <v>1265.211</v>
      </c>
      <c r="E9" s="3">
        <v>4021.0819999999994</v>
      </c>
      <c r="F9" s="3">
        <v>866.26099999999997</v>
      </c>
      <c r="G9" s="3">
        <v>13900.117000000002</v>
      </c>
      <c r="H9" s="3">
        <v>1191.3300000000002</v>
      </c>
    </row>
    <row r="10" spans="1:8" hidden="1" outlineLevel="1" x14ac:dyDescent="0.25">
      <c r="A10" s="3" t="s">
        <v>11</v>
      </c>
      <c r="B10" s="12" t="s">
        <v>28</v>
      </c>
      <c r="C10" s="3">
        <f t="shared" si="0"/>
        <v>1168.153</v>
      </c>
      <c r="D10" s="3">
        <v>0</v>
      </c>
      <c r="E10" s="3">
        <v>0</v>
      </c>
      <c r="F10" s="3">
        <v>0</v>
      </c>
      <c r="G10" s="3">
        <v>1095.7950000000001</v>
      </c>
      <c r="H10" s="3">
        <v>72.358000000000004</v>
      </c>
    </row>
    <row r="11" spans="1:8" ht="30" hidden="1" outlineLevel="1" x14ac:dyDescent="0.25">
      <c r="A11" s="5" t="s">
        <v>26</v>
      </c>
      <c r="B11" s="6" t="s">
        <v>27</v>
      </c>
      <c r="C11" s="7"/>
      <c r="D11" s="7">
        <v>3.6778005868849806</v>
      </c>
      <c r="E11" s="7">
        <v>4.8659324040434724</v>
      </c>
      <c r="F11" s="7">
        <v>6.1444415313863523</v>
      </c>
      <c r="G11" s="7">
        <v>6.8833475884444884</v>
      </c>
      <c r="H11" s="7">
        <v>7.9785804784390102</v>
      </c>
    </row>
    <row r="12" spans="1:8" collapsed="1" x14ac:dyDescent="0.25">
      <c r="A12" s="13" t="s">
        <v>12</v>
      </c>
      <c r="B12" s="13"/>
      <c r="C12" s="13"/>
      <c r="D12" s="13"/>
      <c r="E12" s="13"/>
      <c r="F12" s="13"/>
      <c r="G12" s="13"/>
      <c r="H12" s="13"/>
    </row>
    <row r="13" spans="1:8" ht="30" hidden="1" outlineLevel="1" x14ac:dyDescent="0.25">
      <c r="A13" s="2" t="s">
        <v>7</v>
      </c>
      <c r="B13" s="12" t="s">
        <v>28</v>
      </c>
      <c r="C13" s="3">
        <f>SUM(D13:H13)</f>
        <v>45102.578999999998</v>
      </c>
      <c r="D13" s="3">
        <v>763.80499999999995</v>
      </c>
      <c r="E13" s="3">
        <v>4059.828</v>
      </c>
      <c r="F13" s="3">
        <v>1580.6210000000001</v>
      </c>
      <c r="G13" s="3">
        <v>27003.848999999998</v>
      </c>
      <c r="H13" s="3">
        <v>11694.476000000001</v>
      </c>
    </row>
    <row r="14" spans="1:8" ht="30" hidden="1" outlineLevel="1" x14ac:dyDescent="0.25">
      <c r="A14" s="2" t="s">
        <v>8</v>
      </c>
      <c r="B14" s="12"/>
      <c r="C14" s="3"/>
      <c r="D14" s="3"/>
      <c r="E14" s="3"/>
      <c r="F14" s="3"/>
      <c r="G14" s="3"/>
      <c r="H14" s="3"/>
    </row>
    <row r="15" spans="1:8" hidden="1" outlineLevel="1" x14ac:dyDescent="0.25">
      <c r="A15" s="3" t="s">
        <v>9</v>
      </c>
      <c r="B15" s="12" t="s">
        <v>28</v>
      </c>
      <c r="C15" s="3">
        <f>SUM(D15:H15)</f>
        <v>368.66700000000003</v>
      </c>
      <c r="D15" s="3">
        <v>0</v>
      </c>
      <c r="E15" s="3">
        <v>368.66700000000003</v>
      </c>
      <c r="F15" s="3">
        <v>0</v>
      </c>
      <c r="G15" s="3">
        <v>0</v>
      </c>
      <c r="H15" s="3">
        <v>0</v>
      </c>
    </row>
    <row r="16" spans="1:8" hidden="1" outlineLevel="1" x14ac:dyDescent="0.25">
      <c r="A16" s="3" t="s">
        <v>10</v>
      </c>
      <c r="B16" s="12" t="s">
        <v>28</v>
      </c>
      <c r="C16" s="3">
        <f t="shared" ref="C16:C17" si="1">SUM(D16:H16)</f>
        <v>18981.083999999999</v>
      </c>
      <c r="D16" s="3">
        <v>763.80499999999995</v>
      </c>
      <c r="E16" s="3">
        <v>3691.1610000000001</v>
      </c>
      <c r="F16" s="3">
        <v>738.80600000000004</v>
      </c>
      <c r="G16" s="3">
        <v>12716.431999999999</v>
      </c>
      <c r="H16" s="3">
        <v>1070.8800000000001</v>
      </c>
    </row>
    <row r="17" spans="1:8" hidden="1" outlineLevel="1" x14ac:dyDescent="0.25">
      <c r="A17" s="3" t="s">
        <v>11</v>
      </c>
      <c r="B17" s="12" t="s">
        <v>28</v>
      </c>
      <c r="C17" s="3">
        <f t="shared" si="1"/>
        <v>1021.268</v>
      </c>
      <c r="D17" s="3">
        <v>0</v>
      </c>
      <c r="E17" s="3">
        <v>0</v>
      </c>
      <c r="F17" s="3">
        <v>0</v>
      </c>
      <c r="G17" s="3">
        <v>954.99800000000005</v>
      </c>
      <c r="H17" s="3">
        <v>66.27</v>
      </c>
    </row>
    <row r="18" spans="1:8" ht="30" hidden="1" outlineLevel="1" x14ac:dyDescent="0.25">
      <c r="A18" s="5" t="s">
        <v>26</v>
      </c>
      <c r="B18" s="6" t="s">
        <v>27</v>
      </c>
      <c r="C18" s="7"/>
      <c r="D18" s="7">
        <v>4.2859801585483206</v>
      </c>
      <c r="E18" s="7">
        <v>5.2323947426672595</v>
      </c>
      <c r="F18" s="7">
        <v>6.3014431775021764</v>
      </c>
      <c r="G18" s="7">
        <v>7.3331120858610443</v>
      </c>
      <c r="H18" s="7">
        <v>8.4146462804318904</v>
      </c>
    </row>
    <row r="19" spans="1:8" collapsed="1" x14ac:dyDescent="0.25">
      <c r="A19" s="25" t="s">
        <v>13</v>
      </c>
      <c r="B19" s="25"/>
      <c r="C19" s="25"/>
      <c r="D19" s="25"/>
      <c r="E19" s="25"/>
      <c r="F19" s="25"/>
      <c r="G19" s="25"/>
      <c r="H19" s="25"/>
    </row>
    <row r="20" spans="1:8" ht="30" hidden="1" outlineLevel="1" x14ac:dyDescent="0.25">
      <c r="A20" s="2" t="s">
        <v>7</v>
      </c>
      <c r="B20" s="12" t="s">
        <v>28</v>
      </c>
      <c r="C20" s="3">
        <f>SUM(D20:H20)</f>
        <v>48595.087</v>
      </c>
      <c r="D20" s="3">
        <v>1015.44</v>
      </c>
      <c r="E20" s="3">
        <v>4398.18</v>
      </c>
      <c r="F20" s="3">
        <v>1645.5129999999999</v>
      </c>
      <c r="G20" s="3">
        <v>28942.092000000001</v>
      </c>
      <c r="H20" s="3">
        <v>12593.861999999999</v>
      </c>
    </row>
    <row r="21" spans="1:8" ht="30" hidden="1" outlineLevel="1" x14ac:dyDescent="0.25">
      <c r="A21" s="2" t="s">
        <v>8</v>
      </c>
      <c r="B21" s="12"/>
      <c r="C21" s="3"/>
      <c r="D21" s="3"/>
      <c r="E21" s="3"/>
      <c r="F21" s="3"/>
      <c r="G21" s="3"/>
      <c r="H21" s="3"/>
    </row>
    <row r="22" spans="1:8" hidden="1" outlineLevel="1" x14ac:dyDescent="0.25">
      <c r="A22" s="3" t="s">
        <v>9</v>
      </c>
      <c r="B22" s="12" t="s">
        <v>28</v>
      </c>
      <c r="C22" s="3">
        <f>SUM(D22:H22)</f>
        <v>399.15800000000002</v>
      </c>
      <c r="D22" s="3">
        <v>0</v>
      </c>
      <c r="E22" s="3">
        <v>399.15800000000002</v>
      </c>
      <c r="F22" s="3">
        <v>0</v>
      </c>
      <c r="G22" s="3">
        <v>0</v>
      </c>
      <c r="H22" s="3">
        <v>0</v>
      </c>
    </row>
    <row r="23" spans="1:8" hidden="1" outlineLevel="1" x14ac:dyDescent="0.25">
      <c r="A23" s="3" t="s">
        <v>10</v>
      </c>
      <c r="B23" s="12" t="s">
        <v>28</v>
      </c>
      <c r="C23" s="3">
        <f t="shared" ref="C23:C24" si="2">SUM(D23:H23)</f>
        <v>20397.904999999999</v>
      </c>
      <c r="D23" s="3">
        <v>1015.44</v>
      </c>
      <c r="E23" s="3">
        <v>3999.0220000000004</v>
      </c>
      <c r="F23" s="3">
        <v>725.29600000000005</v>
      </c>
      <c r="G23" s="3">
        <v>13517.371999999998</v>
      </c>
      <c r="H23" s="3">
        <v>1140.7750000000001</v>
      </c>
    </row>
    <row r="24" spans="1:8" hidden="1" outlineLevel="1" x14ac:dyDescent="0.25">
      <c r="A24" s="3" t="s">
        <v>11</v>
      </c>
      <c r="B24" s="12" t="s">
        <v>28</v>
      </c>
      <c r="C24" s="3">
        <f t="shared" si="2"/>
        <v>1035.4929999999999</v>
      </c>
      <c r="D24" s="3">
        <v>0</v>
      </c>
      <c r="E24" s="3">
        <v>0</v>
      </c>
      <c r="F24" s="3">
        <v>0</v>
      </c>
      <c r="G24" s="3">
        <v>967.4849999999999</v>
      </c>
      <c r="H24" s="3">
        <v>68.00800000000001</v>
      </c>
    </row>
    <row r="25" spans="1:8" ht="30" hidden="1" outlineLevel="1" x14ac:dyDescent="0.25">
      <c r="A25" s="5" t="s">
        <v>26</v>
      </c>
      <c r="B25" s="6" t="s">
        <v>27</v>
      </c>
      <c r="C25" s="7"/>
      <c r="D25" s="7">
        <v>4.2245335765776417</v>
      </c>
      <c r="E25" s="7">
        <v>5.0294119897321163</v>
      </c>
      <c r="F25" s="7">
        <v>5.9785835126593758</v>
      </c>
      <c r="G25" s="7">
        <v>7.043666121301805</v>
      </c>
      <c r="H25" s="7">
        <v>8.1140980119257051</v>
      </c>
    </row>
    <row r="26" spans="1:8" collapsed="1" x14ac:dyDescent="0.25">
      <c r="A26" s="13" t="s">
        <v>14</v>
      </c>
      <c r="B26" s="13"/>
      <c r="C26" s="13"/>
      <c r="D26" s="13"/>
      <c r="E26" s="13"/>
      <c r="F26" s="13"/>
      <c r="G26" s="13"/>
      <c r="H26" s="13"/>
    </row>
    <row r="27" spans="1:8" ht="30" hidden="1" outlineLevel="1" x14ac:dyDescent="0.25">
      <c r="A27" s="2" t="s">
        <v>7</v>
      </c>
      <c r="B27" s="12" t="s">
        <v>28</v>
      </c>
      <c r="C27" s="3">
        <f>SUM(D27:H27)</f>
        <v>43854.896000000001</v>
      </c>
      <c r="D27" s="3">
        <v>1263.308</v>
      </c>
      <c r="E27" s="3">
        <v>4029.6979999999999</v>
      </c>
      <c r="F27" s="3">
        <v>1238.1130000000001</v>
      </c>
      <c r="G27" s="3">
        <v>25826.25</v>
      </c>
      <c r="H27" s="3">
        <v>11497.527</v>
      </c>
    </row>
    <row r="28" spans="1:8" ht="30" hidden="1" outlineLevel="1" x14ac:dyDescent="0.25">
      <c r="A28" s="2" t="s">
        <v>8</v>
      </c>
      <c r="B28" s="12"/>
      <c r="C28" s="3"/>
      <c r="D28" s="3"/>
      <c r="E28" s="3"/>
      <c r="F28" s="3"/>
      <c r="G28" s="3"/>
      <c r="H28" s="3"/>
    </row>
    <row r="29" spans="1:8" hidden="1" outlineLevel="1" x14ac:dyDescent="0.25">
      <c r="A29" s="3" t="s">
        <v>9</v>
      </c>
      <c r="B29" s="12" t="s">
        <v>28</v>
      </c>
      <c r="C29" s="3">
        <f>SUM(D29:H29)</f>
        <v>343.06600000000003</v>
      </c>
      <c r="D29" s="3">
        <v>0</v>
      </c>
      <c r="E29" s="3">
        <v>343.06600000000003</v>
      </c>
      <c r="F29" s="3">
        <v>0</v>
      </c>
      <c r="G29" s="3">
        <v>0</v>
      </c>
      <c r="H29" s="3">
        <v>0</v>
      </c>
    </row>
    <row r="30" spans="1:8" hidden="1" outlineLevel="1" x14ac:dyDescent="0.25">
      <c r="A30" s="3" t="s">
        <v>10</v>
      </c>
      <c r="B30" s="12" t="s">
        <v>28</v>
      </c>
      <c r="C30" s="3">
        <f t="shared" ref="C30:C31" si="3">SUM(D30:H30)</f>
        <v>19575.304</v>
      </c>
      <c r="D30" s="3">
        <v>1263.308</v>
      </c>
      <c r="E30" s="3">
        <v>3396.74</v>
      </c>
      <c r="F30" s="3">
        <v>551.97200000000009</v>
      </c>
      <c r="G30" s="3">
        <v>13314.259999999998</v>
      </c>
      <c r="H30" s="3">
        <v>1049.0239999999999</v>
      </c>
    </row>
    <row r="31" spans="1:8" hidden="1" outlineLevel="1" x14ac:dyDescent="0.25">
      <c r="A31" s="3" t="s">
        <v>11</v>
      </c>
      <c r="B31" s="12" t="s">
        <v>28</v>
      </c>
      <c r="C31" s="3">
        <f t="shared" si="3"/>
        <v>1055.43</v>
      </c>
      <c r="D31" s="3">
        <v>0</v>
      </c>
      <c r="E31" s="3">
        <v>289.892</v>
      </c>
      <c r="F31" s="3">
        <v>0</v>
      </c>
      <c r="G31" s="3">
        <v>655.43299999999999</v>
      </c>
      <c r="H31" s="3">
        <v>110.10499999999999</v>
      </c>
    </row>
    <row r="32" spans="1:8" ht="30" hidden="1" outlineLevel="1" x14ac:dyDescent="0.25">
      <c r="A32" s="5" t="s">
        <v>26</v>
      </c>
      <c r="B32" s="6" t="s">
        <v>27</v>
      </c>
      <c r="C32" s="7"/>
      <c r="D32" s="7">
        <v>4.0244329899491396</v>
      </c>
      <c r="E32" s="7">
        <v>4.9265890686266491</v>
      </c>
      <c r="F32" s="7">
        <v>6.1191538117549307</v>
      </c>
      <c r="G32" s="7">
        <v>7.0193086630205066</v>
      </c>
      <c r="H32" s="7">
        <v>8.0098676524090777</v>
      </c>
    </row>
    <row r="33" spans="1:8" collapsed="1" x14ac:dyDescent="0.25">
      <c r="A33" s="13" t="s">
        <v>15</v>
      </c>
      <c r="B33" s="13"/>
      <c r="C33" s="13"/>
      <c r="D33" s="13"/>
      <c r="E33" s="13"/>
      <c r="F33" s="13"/>
      <c r="G33" s="13"/>
      <c r="H33" s="13"/>
    </row>
    <row r="34" spans="1:8" ht="30" hidden="1" outlineLevel="1" x14ac:dyDescent="0.25">
      <c r="A34" s="2" t="s">
        <v>7</v>
      </c>
      <c r="B34" s="12" t="s">
        <v>28</v>
      </c>
      <c r="C34" s="3">
        <f>SUM(D34:H34)</f>
        <v>44776.981000000007</v>
      </c>
      <c r="D34" s="3">
        <v>1362.4739999999999</v>
      </c>
      <c r="E34" s="3">
        <v>4351.42</v>
      </c>
      <c r="F34" s="3">
        <v>1482.722</v>
      </c>
      <c r="G34" s="3">
        <v>25942.675000000007</v>
      </c>
      <c r="H34" s="3">
        <v>11637.69</v>
      </c>
    </row>
    <row r="35" spans="1:8" ht="30" hidden="1" outlineLevel="1" x14ac:dyDescent="0.25">
      <c r="A35" s="2" t="s">
        <v>8</v>
      </c>
      <c r="B35" s="12"/>
      <c r="C35" s="3"/>
      <c r="D35" s="3"/>
      <c r="E35" s="3"/>
      <c r="F35" s="3"/>
      <c r="G35" s="3"/>
      <c r="H35" s="3"/>
    </row>
    <row r="36" spans="1:8" hidden="1" outlineLevel="1" x14ac:dyDescent="0.25">
      <c r="A36" s="3" t="s">
        <v>9</v>
      </c>
      <c r="B36" s="12" t="s">
        <v>28</v>
      </c>
      <c r="C36" s="3">
        <f>SUM(D36:H36)</f>
        <v>366.65700000000004</v>
      </c>
      <c r="D36" s="3">
        <v>0</v>
      </c>
      <c r="E36" s="3">
        <v>366.65700000000004</v>
      </c>
      <c r="F36" s="3">
        <v>0</v>
      </c>
      <c r="G36" s="3">
        <v>0</v>
      </c>
      <c r="H36" s="3">
        <v>0</v>
      </c>
    </row>
    <row r="37" spans="1:8" hidden="1" outlineLevel="1" x14ac:dyDescent="0.25">
      <c r="A37" s="3" t="s">
        <v>10</v>
      </c>
      <c r="B37" s="12" t="s">
        <v>28</v>
      </c>
      <c r="C37" s="3">
        <f t="shared" ref="C37:C38" si="4">SUM(D37:H37)</f>
        <v>20038.121000000003</v>
      </c>
      <c r="D37" s="3">
        <v>1362.4739999999999</v>
      </c>
      <c r="E37" s="3">
        <v>3655.125</v>
      </c>
      <c r="F37" s="3">
        <v>576.29000000000008</v>
      </c>
      <c r="G37" s="3">
        <v>13365.517000000003</v>
      </c>
      <c r="H37" s="3">
        <v>1078.7149999999999</v>
      </c>
    </row>
    <row r="38" spans="1:8" hidden="1" outlineLevel="1" x14ac:dyDescent="0.25">
      <c r="A38" s="3" t="s">
        <v>11</v>
      </c>
      <c r="B38" s="12" t="s">
        <v>28</v>
      </c>
      <c r="C38" s="3">
        <f t="shared" si="4"/>
        <v>1314.8610000000001</v>
      </c>
      <c r="D38" s="3">
        <v>0</v>
      </c>
      <c r="E38" s="3">
        <v>329.63799999999998</v>
      </c>
      <c r="F38" s="3">
        <v>0</v>
      </c>
      <c r="G38" s="3">
        <v>812.77300000000014</v>
      </c>
      <c r="H38" s="3">
        <v>172.45</v>
      </c>
    </row>
    <row r="39" spans="1:8" ht="30" hidden="1" outlineLevel="1" x14ac:dyDescent="0.25">
      <c r="A39" s="5" t="s">
        <v>26</v>
      </c>
      <c r="B39" s="6" t="s">
        <v>27</v>
      </c>
      <c r="C39" s="7"/>
      <c r="D39" s="7">
        <v>3.8287144500861432</v>
      </c>
      <c r="E39" s="7">
        <v>4.9126335330382576</v>
      </c>
      <c r="F39" s="7">
        <v>5.927930466174149</v>
      </c>
      <c r="G39" s="7">
        <v>6.933423316986393</v>
      </c>
      <c r="H39" s="7">
        <v>7.9343075773628602</v>
      </c>
    </row>
    <row r="40" spans="1:8" collapsed="1" x14ac:dyDescent="0.25">
      <c r="A40" s="13" t="s">
        <v>16</v>
      </c>
      <c r="B40" s="13"/>
      <c r="C40" s="13"/>
      <c r="D40" s="13"/>
      <c r="E40" s="13"/>
      <c r="F40" s="13"/>
      <c r="G40" s="13"/>
      <c r="H40" s="13"/>
    </row>
    <row r="41" spans="1:8" ht="30" outlineLevel="1" x14ac:dyDescent="0.25">
      <c r="A41" s="2" t="s">
        <v>7</v>
      </c>
      <c r="B41" s="12" t="s">
        <v>28</v>
      </c>
      <c r="C41" s="3">
        <v>44593.52</v>
      </c>
      <c r="D41" s="3">
        <v>1307.306</v>
      </c>
      <c r="E41" s="3">
        <v>4686.2749999999996</v>
      </c>
      <c r="F41" s="3">
        <v>1528.9280000000001</v>
      </c>
      <c r="G41" s="3">
        <v>25302.75</v>
      </c>
      <c r="H41" s="3">
        <v>11768.259</v>
      </c>
    </row>
    <row r="42" spans="1:8" ht="30" outlineLevel="1" x14ac:dyDescent="0.25">
      <c r="A42" s="2" t="s">
        <v>8</v>
      </c>
      <c r="B42" s="12"/>
      <c r="C42" s="3"/>
      <c r="D42" s="3"/>
      <c r="E42" s="3"/>
      <c r="F42" s="3"/>
      <c r="G42" s="3"/>
      <c r="H42" s="3"/>
    </row>
    <row r="43" spans="1:8" outlineLevel="1" x14ac:dyDescent="0.25">
      <c r="A43" s="3" t="s">
        <v>9</v>
      </c>
      <c r="B43" s="12" t="s">
        <v>28</v>
      </c>
      <c r="C43" s="3">
        <f>SUM(D43:H43)</f>
        <v>370.25</v>
      </c>
      <c r="D43" s="3">
        <v>0</v>
      </c>
      <c r="E43" s="3">
        <v>370.25</v>
      </c>
      <c r="F43" s="3">
        <v>0</v>
      </c>
      <c r="G43" s="3">
        <v>0</v>
      </c>
      <c r="H43" s="3">
        <v>0</v>
      </c>
    </row>
    <row r="44" spans="1:8" outlineLevel="1" x14ac:dyDescent="0.25">
      <c r="A44" s="3" t="s">
        <v>10</v>
      </c>
      <c r="B44" s="12" t="s">
        <v>28</v>
      </c>
      <c r="C44" s="3">
        <f t="shared" ref="C44" si="5">SUM(D44:H44)</f>
        <v>19462.666000000001</v>
      </c>
      <c r="D44" s="3">
        <v>1307.306</v>
      </c>
      <c r="E44" s="3">
        <v>3949.71</v>
      </c>
      <c r="F44" s="3">
        <v>624.79999999999995</v>
      </c>
      <c r="G44" s="3">
        <v>12592.15</v>
      </c>
      <c r="H44" s="3">
        <v>988.7</v>
      </c>
    </row>
    <row r="45" spans="1:8" outlineLevel="1" x14ac:dyDescent="0.25">
      <c r="A45" s="3" t="s">
        <v>11</v>
      </c>
      <c r="B45" s="12" t="s">
        <v>28</v>
      </c>
      <c r="C45" s="3">
        <v>1457.98</v>
      </c>
      <c r="D45" s="3">
        <v>0</v>
      </c>
      <c r="E45" s="3">
        <v>366.32</v>
      </c>
      <c r="F45" s="3">
        <v>0</v>
      </c>
      <c r="G45" s="3">
        <v>900.44</v>
      </c>
      <c r="H45" s="3">
        <v>191.22</v>
      </c>
    </row>
    <row r="46" spans="1:8" ht="30" outlineLevel="1" x14ac:dyDescent="0.25">
      <c r="A46" s="5" t="s">
        <v>26</v>
      </c>
      <c r="B46" s="6" t="s">
        <v>27</v>
      </c>
      <c r="C46" s="7"/>
      <c r="D46" s="7">
        <v>3.95</v>
      </c>
      <c r="E46" s="7">
        <v>5.0199999999999996</v>
      </c>
      <c r="F46" s="7">
        <v>6.11</v>
      </c>
      <c r="G46" s="7">
        <v>7.27</v>
      </c>
      <c r="H46" s="7">
        <v>8.25</v>
      </c>
    </row>
    <row r="47" spans="1:8" x14ac:dyDescent="0.25">
      <c r="A47" s="13" t="s">
        <v>17</v>
      </c>
      <c r="B47" s="13"/>
      <c r="C47" s="13"/>
      <c r="D47" s="13"/>
      <c r="E47" s="13"/>
      <c r="F47" s="13"/>
      <c r="G47" s="13"/>
      <c r="H47" s="13"/>
    </row>
    <row r="48" spans="1:8" ht="30" outlineLevel="1" x14ac:dyDescent="0.25">
      <c r="A48" s="2" t="s">
        <v>7</v>
      </c>
      <c r="B48" s="12" t="s">
        <v>28</v>
      </c>
      <c r="C48" s="3">
        <v>46404.78</v>
      </c>
      <c r="D48" s="3">
        <v>1329.89</v>
      </c>
      <c r="E48" s="3">
        <v>5180.57</v>
      </c>
      <c r="F48" s="3">
        <v>999.851</v>
      </c>
      <c r="G48" s="3">
        <v>26530.89</v>
      </c>
      <c r="H48" s="3">
        <f>C48-D48-E48-F48-G48</f>
        <v>12363.578999999998</v>
      </c>
    </row>
    <row r="49" spans="1:8" ht="30" outlineLevel="1" x14ac:dyDescent="0.25">
      <c r="A49" s="2" t="s">
        <v>8</v>
      </c>
      <c r="B49" s="12"/>
      <c r="C49" s="3"/>
      <c r="D49" s="3"/>
      <c r="E49" s="3"/>
      <c r="F49" s="3"/>
      <c r="G49" s="3"/>
      <c r="H49" s="3"/>
    </row>
    <row r="50" spans="1:8" outlineLevel="1" x14ac:dyDescent="0.25">
      <c r="A50" s="3" t="s">
        <v>9</v>
      </c>
      <c r="B50" s="12" t="s">
        <v>28</v>
      </c>
      <c r="C50" s="3">
        <v>336.92</v>
      </c>
      <c r="D50" s="3">
        <v>0</v>
      </c>
      <c r="E50" s="3">
        <f>C50</f>
        <v>336.92</v>
      </c>
      <c r="F50" s="3">
        <v>0</v>
      </c>
      <c r="G50" s="3">
        <v>0</v>
      </c>
      <c r="H50" s="3">
        <v>0</v>
      </c>
    </row>
    <row r="51" spans="1:8" outlineLevel="1" x14ac:dyDescent="0.25">
      <c r="A51" s="3" t="s">
        <v>10</v>
      </c>
      <c r="B51" s="12" t="s">
        <v>28</v>
      </c>
      <c r="C51" s="3">
        <v>20696.900000000001</v>
      </c>
      <c r="D51" s="3">
        <v>1329.89</v>
      </c>
      <c r="E51" s="3">
        <v>4445.45</v>
      </c>
      <c r="F51" s="3">
        <v>664.37</v>
      </c>
      <c r="G51" s="3">
        <v>13290.89</v>
      </c>
      <c r="H51" s="3">
        <v>966.3</v>
      </c>
    </row>
    <row r="52" spans="1:8" outlineLevel="1" x14ac:dyDescent="0.25">
      <c r="A52" s="3" t="s">
        <v>11</v>
      </c>
      <c r="B52" s="12" t="s">
        <v>28</v>
      </c>
      <c r="C52" s="3">
        <v>1544.76</v>
      </c>
      <c r="D52" s="3">
        <v>0</v>
      </c>
      <c r="E52" s="3">
        <v>398.2</v>
      </c>
      <c r="F52" s="3">
        <v>0</v>
      </c>
      <c r="G52" s="3">
        <v>954.04</v>
      </c>
      <c r="H52" s="3">
        <v>192.52</v>
      </c>
    </row>
    <row r="53" spans="1:8" ht="30" outlineLevel="1" x14ac:dyDescent="0.25">
      <c r="A53" s="5" t="s">
        <v>26</v>
      </c>
      <c r="B53" s="6" t="s">
        <v>27</v>
      </c>
      <c r="C53" s="7"/>
      <c r="D53" s="7">
        <v>3.81</v>
      </c>
      <c r="E53" s="7">
        <v>5.0199999999999996</v>
      </c>
      <c r="F53" s="7">
        <v>6.13</v>
      </c>
      <c r="G53" s="7">
        <v>7.16</v>
      </c>
      <c r="H53" s="7">
        <v>8.11</v>
      </c>
    </row>
    <row r="54" spans="1:8" x14ac:dyDescent="0.25">
      <c r="A54" s="13" t="s">
        <v>18</v>
      </c>
      <c r="B54" s="13"/>
      <c r="C54" s="13"/>
      <c r="D54" s="13"/>
      <c r="E54" s="13"/>
      <c r="F54" s="13"/>
      <c r="G54" s="13"/>
      <c r="H54" s="13"/>
    </row>
    <row r="55" spans="1:8" ht="30" outlineLevel="1" x14ac:dyDescent="0.25">
      <c r="A55" s="2" t="s">
        <v>7</v>
      </c>
      <c r="B55" s="12" t="s">
        <v>28</v>
      </c>
      <c r="C55" s="3">
        <v>48107.29</v>
      </c>
      <c r="D55" s="3">
        <v>1470.4349999999999</v>
      </c>
      <c r="E55" s="3">
        <v>6400.0889999999999</v>
      </c>
      <c r="F55" s="3">
        <v>1553.6310000000001</v>
      </c>
      <c r="G55" s="3">
        <v>26028.868999999999</v>
      </c>
      <c r="H55" s="3">
        <v>12654.27</v>
      </c>
    </row>
    <row r="56" spans="1:8" ht="30" outlineLevel="1" x14ac:dyDescent="0.25">
      <c r="A56" s="2" t="s">
        <v>8</v>
      </c>
      <c r="B56" s="12"/>
      <c r="C56" s="3"/>
      <c r="D56" s="3"/>
      <c r="E56" s="3"/>
      <c r="F56" s="3"/>
      <c r="G56" s="3"/>
      <c r="H56" s="3"/>
    </row>
    <row r="57" spans="1:8" outlineLevel="1" x14ac:dyDescent="0.25">
      <c r="A57" s="3" t="s">
        <v>9</v>
      </c>
      <c r="B57" s="12" t="s">
        <v>28</v>
      </c>
      <c r="C57" s="3">
        <v>332.17</v>
      </c>
      <c r="D57" s="3">
        <v>0</v>
      </c>
      <c r="E57" s="3">
        <v>332.17</v>
      </c>
      <c r="F57" s="3">
        <v>0</v>
      </c>
      <c r="G57" s="3">
        <v>0</v>
      </c>
      <c r="H57" s="3">
        <v>0</v>
      </c>
    </row>
    <row r="58" spans="1:8" outlineLevel="1" x14ac:dyDescent="0.25">
      <c r="A58" s="3" t="s">
        <v>10</v>
      </c>
      <c r="B58" s="12" t="s">
        <v>28</v>
      </c>
      <c r="C58" s="3">
        <v>21631.23</v>
      </c>
      <c r="D58" s="3">
        <v>1470.44</v>
      </c>
      <c r="E58" s="3">
        <v>5677.02</v>
      </c>
      <c r="F58" s="3">
        <v>670.36</v>
      </c>
      <c r="G58" s="3">
        <v>12850.89</v>
      </c>
      <c r="H58" s="3">
        <v>962.52</v>
      </c>
    </row>
    <row r="59" spans="1:8" outlineLevel="1" x14ac:dyDescent="0.25">
      <c r="A59" s="3" t="s">
        <v>11</v>
      </c>
      <c r="B59" s="12" t="s">
        <v>28</v>
      </c>
      <c r="C59" s="3">
        <v>1516.44</v>
      </c>
      <c r="D59" s="3">
        <v>0</v>
      </c>
      <c r="E59" s="3">
        <v>390.89982133146901</v>
      </c>
      <c r="F59" s="3">
        <v>0</v>
      </c>
      <c r="G59" s="3">
        <v>936.54963722520017</v>
      </c>
      <c r="H59" s="3">
        <v>188.99054144333098</v>
      </c>
    </row>
    <row r="60" spans="1:8" ht="30" outlineLevel="1" x14ac:dyDescent="0.25">
      <c r="A60" s="5" t="s">
        <v>26</v>
      </c>
      <c r="B60" s="6" t="s">
        <v>27</v>
      </c>
      <c r="C60" s="7"/>
      <c r="D60" s="7">
        <v>3.79</v>
      </c>
      <c r="E60" s="7">
        <v>5.49</v>
      </c>
      <c r="F60" s="7">
        <v>6.01</v>
      </c>
      <c r="G60" s="7">
        <v>6.93</v>
      </c>
      <c r="H60" s="7">
        <v>7.95</v>
      </c>
    </row>
    <row r="61" spans="1:8" x14ac:dyDescent="0.25">
      <c r="A61" s="13" t="s">
        <v>19</v>
      </c>
      <c r="B61" s="13"/>
      <c r="C61" s="13"/>
      <c r="D61" s="13"/>
      <c r="E61" s="13"/>
      <c r="F61" s="13"/>
      <c r="G61" s="13"/>
      <c r="H61" s="13"/>
    </row>
    <row r="62" spans="1:8" ht="30" outlineLevel="1" x14ac:dyDescent="0.25">
      <c r="A62" s="2" t="s">
        <v>7</v>
      </c>
      <c r="B62" s="12" t="s">
        <v>28</v>
      </c>
      <c r="C62" s="3">
        <v>43051.06</v>
      </c>
      <c r="D62" s="3">
        <v>1486.9939999999999</v>
      </c>
      <c r="E62" s="3">
        <v>5181.4520000000002</v>
      </c>
      <c r="F62" s="3">
        <v>1391.153</v>
      </c>
      <c r="G62" s="3">
        <v>23484.707999999999</v>
      </c>
      <c r="H62" s="3">
        <v>11506.75</v>
      </c>
    </row>
    <row r="63" spans="1:8" ht="30" outlineLevel="1" x14ac:dyDescent="0.25">
      <c r="A63" s="2" t="s">
        <v>8</v>
      </c>
      <c r="B63" s="12"/>
      <c r="C63" s="3"/>
      <c r="D63" s="3"/>
      <c r="E63" s="3"/>
      <c r="F63" s="3"/>
      <c r="G63" s="3"/>
      <c r="H63" s="3"/>
    </row>
    <row r="64" spans="1:8" outlineLevel="1" x14ac:dyDescent="0.25">
      <c r="A64" s="3" t="s">
        <v>9</v>
      </c>
      <c r="B64" s="12" t="s">
        <v>28</v>
      </c>
      <c r="C64" s="3">
        <v>251.96700000000001</v>
      </c>
      <c r="D64" s="3">
        <v>0</v>
      </c>
      <c r="E64" s="3">
        <v>251.96700000000001</v>
      </c>
      <c r="F64" s="3">
        <v>0</v>
      </c>
      <c r="G64" s="3">
        <v>0</v>
      </c>
      <c r="H64" s="3">
        <v>0</v>
      </c>
    </row>
    <row r="65" spans="1:8" outlineLevel="1" x14ac:dyDescent="0.25">
      <c r="A65" s="3" t="s">
        <v>10</v>
      </c>
      <c r="B65" s="12" t="s">
        <v>28</v>
      </c>
      <c r="C65" s="3">
        <v>19319.643</v>
      </c>
      <c r="D65" s="3">
        <v>1486.99</v>
      </c>
      <c r="E65" s="3">
        <v>4587.41</v>
      </c>
      <c r="F65" s="3">
        <v>640.72</v>
      </c>
      <c r="G65" s="3">
        <v>11704.16</v>
      </c>
      <c r="H65" s="3">
        <v>900.36</v>
      </c>
    </row>
    <row r="66" spans="1:8" outlineLevel="1" x14ac:dyDescent="0.25">
      <c r="A66" s="3" t="s">
        <v>11</v>
      </c>
      <c r="B66" s="12" t="s">
        <v>28</v>
      </c>
      <c r="C66" s="3">
        <v>1327.03</v>
      </c>
      <c r="D66" s="3">
        <v>0</v>
      </c>
      <c r="E66" s="3">
        <v>342.07472099225771</v>
      </c>
      <c r="F66" s="3">
        <v>0</v>
      </c>
      <c r="G66" s="3">
        <v>819.57048421761317</v>
      </c>
      <c r="H66" s="3">
        <v>165.38479479012915</v>
      </c>
    </row>
    <row r="67" spans="1:8" ht="30" outlineLevel="1" x14ac:dyDescent="0.25">
      <c r="A67" s="5" t="s">
        <v>26</v>
      </c>
      <c r="B67" s="6" t="s">
        <v>27</v>
      </c>
      <c r="C67" s="7"/>
      <c r="D67" s="7">
        <v>4.07</v>
      </c>
      <c r="E67" s="7">
        <v>5.54</v>
      </c>
      <c r="F67" s="7">
        <v>6.2</v>
      </c>
      <c r="G67" s="7">
        <v>7.2</v>
      </c>
      <c r="H67" s="7">
        <v>8.35</v>
      </c>
    </row>
    <row r="68" spans="1:8" x14ac:dyDescent="0.25">
      <c r="A68" s="13" t="s">
        <v>20</v>
      </c>
      <c r="B68" s="13"/>
      <c r="C68" s="13"/>
      <c r="D68" s="13"/>
      <c r="E68" s="13"/>
      <c r="F68" s="13"/>
      <c r="G68" s="13"/>
      <c r="H68" s="13"/>
    </row>
    <row r="69" spans="1:8" ht="30" outlineLevel="1" x14ac:dyDescent="0.25">
      <c r="A69" s="2" t="s">
        <v>7</v>
      </c>
      <c r="B69" s="12" t="s">
        <v>28</v>
      </c>
      <c r="C69" s="3">
        <v>47348.953000000001</v>
      </c>
      <c r="D69" s="3">
        <v>1592.7660000000001</v>
      </c>
      <c r="E69" s="3">
        <v>7153.3339999999998</v>
      </c>
      <c r="F69" s="3">
        <v>1646.0119999999999</v>
      </c>
      <c r="G69" s="3">
        <v>25134.062000000002</v>
      </c>
      <c r="H69" s="3">
        <v>11822.779</v>
      </c>
    </row>
    <row r="70" spans="1:8" ht="30" outlineLevel="1" x14ac:dyDescent="0.25">
      <c r="A70" s="2" t="s">
        <v>8</v>
      </c>
      <c r="B70" s="12"/>
      <c r="C70" s="3"/>
      <c r="D70" s="3"/>
      <c r="E70" s="3"/>
      <c r="F70" s="3"/>
      <c r="G70" s="3"/>
      <c r="H70" s="3"/>
    </row>
    <row r="71" spans="1:8" outlineLevel="1" x14ac:dyDescent="0.25">
      <c r="A71" s="3" t="s">
        <v>9</v>
      </c>
      <c r="B71" s="12" t="s">
        <v>28</v>
      </c>
      <c r="C71" s="3">
        <v>238.886</v>
      </c>
      <c r="D71" s="3">
        <v>0</v>
      </c>
      <c r="E71" s="3">
        <v>238.886</v>
      </c>
      <c r="F71" s="3">
        <v>0</v>
      </c>
      <c r="G71" s="3">
        <v>0</v>
      </c>
      <c r="H71" s="3">
        <v>0</v>
      </c>
    </row>
    <row r="72" spans="1:8" outlineLevel="1" x14ac:dyDescent="0.25">
      <c r="A72" s="3" t="s">
        <v>10</v>
      </c>
      <c r="B72" s="12" t="s">
        <v>28</v>
      </c>
      <c r="C72" s="3">
        <v>20407.86</v>
      </c>
      <c r="D72" s="3">
        <v>1592.7660000000001</v>
      </c>
      <c r="E72" s="3">
        <v>5729.69</v>
      </c>
      <c r="F72" s="3">
        <v>680.37</v>
      </c>
      <c r="G72" s="3">
        <v>11447.12</v>
      </c>
      <c r="H72" s="3">
        <v>957.91</v>
      </c>
    </row>
    <row r="73" spans="1:8" outlineLevel="1" x14ac:dyDescent="0.25">
      <c r="A73" s="3" t="s">
        <v>11</v>
      </c>
      <c r="B73" s="12" t="s">
        <v>28</v>
      </c>
      <c r="C73" s="3">
        <v>2315.02</v>
      </c>
      <c r="D73" s="3">
        <v>0</v>
      </c>
      <c r="E73" s="3">
        <v>1184.75</v>
      </c>
      <c r="F73" s="3">
        <v>0</v>
      </c>
      <c r="G73" s="3">
        <v>841.75</v>
      </c>
      <c r="H73" s="3">
        <v>288.52</v>
      </c>
    </row>
    <row r="74" spans="1:8" ht="30" outlineLevel="1" x14ac:dyDescent="0.25">
      <c r="A74" s="5" t="s">
        <v>26</v>
      </c>
      <c r="B74" s="6" t="s">
        <v>27</v>
      </c>
      <c r="C74" s="7"/>
      <c r="D74" s="7">
        <v>3.78</v>
      </c>
      <c r="E74" s="7">
        <v>5.13</v>
      </c>
      <c r="F74" s="7">
        <v>5.77</v>
      </c>
      <c r="G74" s="7">
        <v>6.96</v>
      </c>
      <c r="H74" s="7">
        <v>8.17</v>
      </c>
    </row>
    <row r="75" spans="1:8" x14ac:dyDescent="0.25">
      <c r="A75" s="13" t="s">
        <v>21</v>
      </c>
      <c r="B75" s="13"/>
      <c r="C75" s="13"/>
      <c r="D75" s="13"/>
      <c r="E75" s="13"/>
      <c r="F75" s="13"/>
      <c r="G75" s="13"/>
      <c r="H75" s="13"/>
    </row>
    <row r="76" spans="1:8" ht="30" outlineLevel="1" x14ac:dyDescent="0.25">
      <c r="A76" s="2" t="s">
        <v>7</v>
      </c>
      <c r="B76" s="12" t="s">
        <v>28</v>
      </c>
      <c r="C76" s="3">
        <v>49135.91</v>
      </c>
      <c r="D76" s="3">
        <v>1217.3420000000001</v>
      </c>
      <c r="E76" s="3">
        <v>7455.3869999999997</v>
      </c>
      <c r="F76" s="3">
        <v>1579.5820000000001</v>
      </c>
      <c r="G76" s="3">
        <v>26393.767</v>
      </c>
      <c r="H76" s="3">
        <v>12489.832000000002</v>
      </c>
    </row>
    <row r="77" spans="1:8" ht="30" outlineLevel="1" x14ac:dyDescent="0.25">
      <c r="A77" s="2" t="s">
        <v>8</v>
      </c>
      <c r="B77" s="12"/>
      <c r="C77" s="3"/>
      <c r="D77" s="3"/>
      <c r="E77" s="3"/>
      <c r="F77" s="3"/>
      <c r="G77" s="3"/>
      <c r="H77" s="3"/>
    </row>
    <row r="78" spans="1:8" outlineLevel="1" x14ac:dyDescent="0.25">
      <c r="A78" s="3" t="s">
        <v>9</v>
      </c>
      <c r="B78" s="12" t="s">
        <v>28</v>
      </c>
      <c r="C78" s="3">
        <v>194.56200000000001</v>
      </c>
      <c r="D78" s="3">
        <v>0</v>
      </c>
      <c r="E78" s="3">
        <v>194.56200000000001</v>
      </c>
      <c r="F78" s="3">
        <v>0</v>
      </c>
      <c r="G78" s="3">
        <v>0</v>
      </c>
      <c r="H78" s="3">
        <v>0</v>
      </c>
    </row>
    <row r="79" spans="1:8" outlineLevel="1" x14ac:dyDescent="0.25">
      <c r="A79" s="3" t="s">
        <v>10</v>
      </c>
      <c r="B79" s="12" t="s">
        <v>28</v>
      </c>
      <c r="C79" s="3">
        <v>19771.509999999998</v>
      </c>
      <c r="D79" s="3">
        <v>1217.3399999999999</v>
      </c>
      <c r="E79" s="3">
        <v>6023.14</v>
      </c>
      <c r="F79" s="3">
        <v>651.66999999999996</v>
      </c>
      <c r="G79" s="3">
        <v>10918.2</v>
      </c>
      <c r="H79" s="3">
        <v>961.16</v>
      </c>
    </row>
    <row r="80" spans="1:8" outlineLevel="1" x14ac:dyDescent="0.25">
      <c r="A80" s="3" t="s">
        <v>11</v>
      </c>
      <c r="B80" s="12" t="s">
        <v>28</v>
      </c>
      <c r="C80" s="3">
        <v>2364.6999999999998</v>
      </c>
      <c r="D80" s="3">
        <v>0</v>
      </c>
      <c r="E80" s="3">
        <v>1237.69</v>
      </c>
      <c r="F80" s="3">
        <v>0</v>
      </c>
      <c r="G80" s="3">
        <v>844.9</v>
      </c>
      <c r="H80" s="3">
        <v>282.11</v>
      </c>
    </row>
    <row r="81" spans="1:8" ht="30" outlineLevel="1" x14ac:dyDescent="0.25">
      <c r="A81" s="5" t="s">
        <v>26</v>
      </c>
      <c r="B81" s="6" t="s">
        <v>27</v>
      </c>
      <c r="C81" s="7"/>
      <c r="D81" s="7">
        <v>4.01</v>
      </c>
      <c r="E81" s="7">
        <v>5.19</v>
      </c>
      <c r="F81" s="7">
        <v>6.12</v>
      </c>
      <c r="G81" s="7">
        <v>7.04</v>
      </c>
      <c r="H81" s="7">
        <v>8.11</v>
      </c>
    </row>
    <row r="82" spans="1:8" x14ac:dyDescent="0.25">
      <c r="A82" s="13" t="s">
        <v>22</v>
      </c>
      <c r="B82" s="13"/>
      <c r="C82" s="13"/>
      <c r="D82" s="13"/>
      <c r="E82" s="13"/>
      <c r="F82" s="13"/>
      <c r="G82" s="13"/>
      <c r="H82" s="13"/>
    </row>
    <row r="83" spans="1:8" ht="30" outlineLevel="1" x14ac:dyDescent="0.25">
      <c r="A83" s="2" t="s">
        <v>7</v>
      </c>
      <c r="B83" s="12" t="s">
        <v>28</v>
      </c>
      <c r="C83" s="3">
        <v>53010.86</v>
      </c>
      <c r="D83" s="3">
        <v>733.33900000000006</v>
      </c>
      <c r="E83" s="3">
        <v>8576.8739999999998</v>
      </c>
      <c r="F83" s="3">
        <v>1728.527</v>
      </c>
      <c r="G83" s="3">
        <v>28952.323</v>
      </c>
      <c r="H83" s="3">
        <v>13019.796999999995</v>
      </c>
    </row>
    <row r="84" spans="1:8" ht="30" outlineLevel="1" x14ac:dyDescent="0.25">
      <c r="A84" s="2" t="s">
        <v>8</v>
      </c>
      <c r="B84" s="12"/>
      <c r="C84" s="3"/>
      <c r="D84" s="3"/>
      <c r="E84" s="3"/>
      <c r="F84" s="3"/>
      <c r="G84" s="3"/>
      <c r="H84" s="3"/>
    </row>
    <row r="85" spans="1:8" outlineLevel="1" x14ac:dyDescent="0.25">
      <c r="A85" s="3" t="s">
        <v>9</v>
      </c>
      <c r="B85" s="12" t="s">
        <v>28</v>
      </c>
      <c r="C85" s="3">
        <v>260.82799999999997</v>
      </c>
      <c r="D85" s="3">
        <v>0</v>
      </c>
      <c r="E85" s="3">
        <v>260.82799999999997</v>
      </c>
      <c r="F85" s="3">
        <v>0</v>
      </c>
      <c r="G85" s="3">
        <v>0</v>
      </c>
      <c r="H85" s="3">
        <v>0</v>
      </c>
    </row>
    <row r="86" spans="1:8" outlineLevel="1" x14ac:dyDescent="0.25">
      <c r="A86" s="3" t="s">
        <v>10</v>
      </c>
      <c r="B86" s="12" t="s">
        <v>28</v>
      </c>
      <c r="C86" s="3">
        <v>26117.901999999998</v>
      </c>
      <c r="D86" s="3">
        <v>733.33900000000006</v>
      </c>
      <c r="E86" s="3">
        <v>7005.33</v>
      </c>
      <c r="F86" s="3">
        <v>993.58</v>
      </c>
      <c r="G86" s="3">
        <v>16195.79</v>
      </c>
      <c r="H86" s="3">
        <v>1189.8599999999999</v>
      </c>
    </row>
    <row r="87" spans="1:8" outlineLevel="1" x14ac:dyDescent="0.25">
      <c r="A87" s="3" t="s">
        <v>11</v>
      </c>
      <c r="B87" s="12" t="s">
        <v>28</v>
      </c>
      <c r="C87" s="3">
        <v>2632.16</v>
      </c>
      <c r="D87" s="3">
        <v>0</v>
      </c>
      <c r="E87" s="3">
        <v>1310.71</v>
      </c>
      <c r="F87" s="3">
        <v>0</v>
      </c>
      <c r="G87" s="3">
        <v>976.3</v>
      </c>
      <c r="H87" s="3">
        <v>345.15</v>
      </c>
    </row>
    <row r="88" spans="1:8" ht="30" outlineLevel="1" x14ac:dyDescent="0.25">
      <c r="A88" s="5" t="s">
        <v>26</v>
      </c>
      <c r="B88" s="6" t="s">
        <v>27</v>
      </c>
      <c r="C88" s="7"/>
      <c r="D88" s="7">
        <v>3.78</v>
      </c>
      <c r="E88" s="7">
        <v>4.8899999999999997</v>
      </c>
      <c r="F88" s="7">
        <v>5.82</v>
      </c>
      <c r="G88" s="7">
        <v>6.82</v>
      </c>
      <c r="H88" s="7">
        <v>6.25</v>
      </c>
    </row>
    <row r="89" spans="1:8" ht="18.75" x14ac:dyDescent="0.3">
      <c r="A89" s="14" t="s">
        <v>24</v>
      </c>
      <c r="B89" s="14"/>
      <c r="C89" s="14"/>
      <c r="D89" s="14"/>
      <c r="E89" s="14"/>
      <c r="F89" s="14"/>
      <c r="G89" s="14"/>
      <c r="H89" s="14"/>
    </row>
    <row r="90" spans="1:8" ht="30" x14ac:dyDescent="0.25">
      <c r="A90" s="2" t="s">
        <v>7</v>
      </c>
      <c r="B90" s="12" t="s">
        <v>28</v>
      </c>
      <c r="C90" s="3">
        <f>SUM(D90:H90)</f>
        <v>563932.8139999999</v>
      </c>
      <c r="D90" s="3">
        <f>D6+D13+D20+D27+D34+D41+D48+D55+D62+D69+D76+D83</f>
        <v>14808.31</v>
      </c>
      <c r="E90" s="3">
        <f>E6+E13+E20+E27+E34+E41+E48+E55+E62+E69+E76+E83</f>
        <v>65897.489000000001</v>
      </c>
      <c r="F90" s="3">
        <f>F6+F13+F20+F27+F34+F41+F48+F55+F62+F69+F76+F83</f>
        <v>18117.762000000002</v>
      </c>
      <c r="G90" s="3">
        <f>G6+G13+G20+G27+G34+G41+G48+G55+G62+G69+G76+G83</f>
        <v>319080.76299999992</v>
      </c>
      <c r="H90" s="3">
        <f>H6+H13+H20+H27+H34+H41+H48+H55+H62+H69+H76+H83</f>
        <v>146028.49</v>
      </c>
    </row>
    <row r="91" spans="1:8" ht="30" x14ac:dyDescent="0.25">
      <c r="A91" s="2" t="s">
        <v>8</v>
      </c>
      <c r="B91" s="12"/>
      <c r="C91" s="3"/>
      <c r="D91" s="3"/>
      <c r="E91" s="3"/>
      <c r="F91" s="3"/>
      <c r="G91" s="3"/>
      <c r="H91" s="3"/>
    </row>
    <row r="92" spans="1:8" x14ac:dyDescent="0.25">
      <c r="A92" s="3" t="s">
        <v>9</v>
      </c>
      <c r="B92" s="12" t="s">
        <v>28</v>
      </c>
      <c r="C92" s="3">
        <f>SUM(D92:H92)</f>
        <v>3866.431</v>
      </c>
      <c r="D92" s="3">
        <f t="shared" ref="D92:H94" si="6">D8+D15+D22+D29+D36+D43+D50+D57+D64+D71+D78+D85</f>
        <v>0</v>
      </c>
      <c r="E92" s="3">
        <f t="shared" si="6"/>
        <v>3866.431</v>
      </c>
      <c r="F92" s="3">
        <f t="shared" si="6"/>
        <v>0</v>
      </c>
      <c r="G92" s="3">
        <f t="shared" si="6"/>
        <v>0</v>
      </c>
      <c r="H92" s="3">
        <f t="shared" si="6"/>
        <v>0</v>
      </c>
    </row>
    <row r="93" spans="1:8" x14ac:dyDescent="0.25">
      <c r="A93" s="3" t="s">
        <v>10</v>
      </c>
      <c r="B93" s="12" t="s">
        <v>28</v>
      </c>
      <c r="C93" s="3">
        <f t="shared" ref="C93:C94" si="7">SUM(D93:H93)</f>
        <v>247644.11600000001</v>
      </c>
      <c r="D93" s="3">
        <f t="shared" si="6"/>
        <v>14808.308999999999</v>
      </c>
      <c r="E93" s="3">
        <f t="shared" si="6"/>
        <v>56180.880000000005</v>
      </c>
      <c r="F93" s="3">
        <f t="shared" si="6"/>
        <v>8384.4950000000008</v>
      </c>
      <c r="G93" s="3">
        <f t="shared" si="6"/>
        <v>155812.89800000002</v>
      </c>
      <c r="H93" s="3">
        <f t="shared" si="6"/>
        <v>12457.534000000001</v>
      </c>
    </row>
    <row r="94" spans="1:8" x14ac:dyDescent="0.25">
      <c r="A94" s="3" t="s">
        <v>11</v>
      </c>
      <c r="B94" s="12" t="s">
        <v>28</v>
      </c>
      <c r="C94" s="3">
        <f t="shared" si="7"/>
        <v>18753.295000000002</v>
      </c>
      <c r="D94" s="3">
        <f t="shared" si="6"/>
        <v>0</v>
      </c>
      <c r="E94" s="3">
        <f t="shared" si="6"/>
        <v>5850.1745423237271</v>
      </c>
      <c r="F94" s="3">
        <f t="shared" si="6"/>
        <v>0</v>
      </c>
      <c r="G94" s="3">
        <f t="shared" si="6"/>
        <v>10760.034121442814</v>
      </c>
      <c r="H94" s="3">
        <f t="shared" si="6"/>
        <v>2143.0863362334603</v>
      </c>
    </row>
    <row r="95" spans="1:8" ht="9" customHeight="1" x14ac:dyDescent="0.25">
      <c r="A95" s="15"/>
      <c r="B95" s="15"/>
      <c r="C95" s="15"/>
      <c r="D95" s="15"/>
      <c r="E95" s="15"/>
      <c r="F95" s="15"/>
      <c r="G95" s="15"/>
      <c r="H95" s="15"/>
    </row>
    <row r="96" spans="1:8" ht="44.25" customHeight="1" x14ac:dyDescent="0.25">
      <c r="A96" s="8" t="s">
        <v>30</v>
      </c>
      <c r="B96" s="9" t="s">
        <v>27</v>
      </c>
      <c r="C96" s="10"/>
      <c r="D96" s="11">
        <f>AVERAGE(D11,D18,D25,D32,D39,D46,D53,D60,D67,D74,D81,D88)</f>
        <v>3.9359551468371854</v>
      </c>
      <c r="E96" s="11">
        <f t="shared" ref="E96:H96" si="8">AVERAGE(E11,E18,E25,E32,E39,E46,E53,E60,E67,E74,E81,E88)</f>
        <v>5.1039134781756461</v>
      </c>
      <c r="F96" s="11">
        <f t="shared" si="8"/>
        <v>6.0526293749564148</v>
      </c>
      <c r="G96" s="11">
        <f t="shared" si="8"/>
        <v>7.0494048146345207</v>
      </c>
      <c r="H96" s="11">
        <f t="shared" si="8"/>
        <v>7.9701250000473784</v>
      </c>
    </row>
  </sheetData>
  <mergeCells count="19">
    <mergeCell ref="A95:H95"/>
    <mergeCell ref="A1:H1"/>
    <mergeCell ref="A26:H26"/>
    <mergeCell ref="A33:H33"/>
    <mergeCell ref="A40:H40"/>
    <mergeCell ref="A47:H47"/>
    <mergeCell ref="A3:A4"/>
    <mergeCell ref="C3:C4"/>
    <mergeCell ref="D3:H3"/>
    <mergeCell ref="A5:H5"/>
    <mergeCell ref="A12:H12"/>
    <mergeCell ref="B3:B4"/>
    <mergeCell ref="A19:H19"/>
    <mergeCell ref="A68:H68"/>
    <mergeCell ref="A75:H75"/>
    <mergeCell ref="A82:H82"/>
    <mergeCell ref="A89:H89"/>
    <mergeCell ref="A54:H54"/>
    <mergeCell ref="A61:H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Ахметова</dc:creator>
  <cp:lastModifiedBy>Александра Мансурова</cp:lastModifiedBy>
  <dcterms:created xsi:type="dcterms:W3CDTF">2023-04-13T07:57:25Z</dcterms:created>
  <dcterms:modified xsi:type="dcterms:W3CDTF">2024-02-05T13:18:18Z</dcterms:modified>
</cp:coreProperties>
</file>